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2763.2024 - PJ HERCRUZ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30" l="1"/>
  <c r="E25" i="30" s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9" i="30"/>
  <c r="J42" i="30" s="1"/>
  <c r="I4" i="30" l="1"/>
  <c r="J37" i="30" s="1"/>
  <c r="I13" i="30"/>
  <c r="J46" i="30" s="1"/>
  <c r="I53" i="30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l="1"/>
  <c r="I22" i="30"/>
  <c r="J55" i="30" s="1"/>
  <c r="I5" i="30" l="1"/>
  <c r="J38" i="30" s="1"/>
  <c r="I6" i="30"/>
  <c r="J39" i="30" s="1"/>
  <c r="I21" i="30"/>
  <c r="J54" i="30" s="1"/>
  <c r="J57" i="30" l="1"/>
  <c r="F57" i="30" s="1"/>
  <c r="I24" i="30"/>
  <c r="I25" i="30" s="1"/>
  <c r="C57" i="30"/>
  <c r="H30" i="30" l="1"/>
  <c r="H29" i="30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F61" i="30" s="1"/>
  <c r="B31" i="30"/>
  <c r="B29" i="30"/>
  <c r="B32" i="30" l="1"/>
  <c r="G32" i="30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<sst xmlns="http://schemas.openxmlformats.org/spreadsheetml/2006/main" count="1523" uniqueCount="281">
  <si>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</si>
  <si>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</si>
  <si>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</si>
  <si>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</si>
  <si>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</si>
  <si>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</si>
  <si>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</si>
  <si>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</si>
  <si>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</si>
  <si>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</si>
  <si>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</si>
  <si>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</si>
  <si>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</si>
  <si>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</si>
  <si>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</si>
  <si>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</si>
  <si>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</si>
  <si>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</si>
  <si>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</si>
  <si>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</si>
  <si>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</si>
  <si>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</si>
  <si>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</si>
  <si>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</si>
  <si>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</si>
  <si>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</si>
  <si>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</si>
  <si>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</si>
  <si>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</si>
  <si>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</si>
  <si>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</si>
  <si>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</si>
  <si>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</si>
  <si>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</si>
  <si>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</si>
  <si>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</si>
  <si>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</si>
  <si>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</si>
  <si>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</si>
  <si>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</si>
  <si>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</si>
  <si>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</si>
  <si>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</si>
  <si>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</si>
  <si>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</si>
  <si>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</si>
  <si>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</si>
  <si>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</si>
  <si>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</si>
  <si>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</si>
  <si>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</si>
  <si>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</si>
  <si>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</si>
  <si>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</si>
  <si>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</si>
  <si>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</si>
  <si>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</si>
  <si>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</si>
  <si>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</si>
  <si>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</si>
  <si>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</si>
  <si>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</si>
  <si>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</si>
  <si>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</si>
  <si>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</si>
  <si>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</si>
  <si>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</si>
  <si>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</si>
  <si>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</si>
  <si>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</si>
  <si>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</si>
  <si>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</si>
  <si>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</si>
  <si>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</si>
  <si>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</si>
  <si>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</si>
  <si>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</si>
  <si>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</si>
  <si>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</si>
  <si>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</si>
  <si>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</si>
  <si>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</si>
  <si>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</si>
  <si>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</si>
  <si>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</si>
  <si>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</si>
  <si>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</si>
  <si>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</si>
  <si>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</si>
  <si>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</si>
  <si>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</si>
  <si>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</si>
  <si>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</si>
  <si>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</si>
  <si>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</si>
  <si>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</si>
  <si>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</si>
  <si>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</si>
  <si>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</si>
  <si>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</si>
  <si>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</si>
  <si>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</si>
  <si>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</si>
  <si>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</si>
  <si>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</si>
  <si>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</si>
  <si>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</si>
  <si>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</si>
  <si>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</si>
  <si>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</si>
  <si>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</si>
  <si>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</si>
  <si>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</si>
  <si>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</si>
  <si>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</si>
  <si>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</si>
  <si>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</si>
  <si>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</si>
  <si>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</si>
  <si>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</si>
  <si>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</si>
  <si>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</si>
  <si>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</si>
  <si>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</si>
  <si>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</si>
  <si>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</si>
  <si>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</si>
  <si>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</si>
  <si>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</si>
  <si>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</si>
  <si>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</si>
  <si>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</si>
  <si>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</si>
  <si>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</si>
  <si>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</si>
  <si>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</si>
  <si>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</si>
  <si>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</si>
  <si>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</si>
  <si>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</si>
  <si>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</si>
  <si>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</si>
  <si>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</si>
  <si>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</si>
  <si>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</si>
  <si>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</si>
  <si>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</si>
  <si>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</si>
  <si>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</si>
  <si>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</si>
  <si>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</si>
  <si>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</si>
  <si>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</si>
  <si>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</si>
  <si>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</si>
  <si>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</si>
  <si>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</si>
  <si>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</si>
  <si>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</si>
  <si>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</si>
  <si>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</si>
  <si>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</si>
  <si>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</si>
  <si>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</si>
  <si>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</si>
  <si>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</si>
  <si>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</si>
  <si>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</si>
  <si>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</si>
  <si>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</si>
  <si>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</si>
  <si>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</si>
  <si>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</si>
  <si>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</si>
  <si>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</si>
  <si>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</si>
  <si>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</si>
  <si>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</si>
  <si>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</si>
  <si>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</si>
  <si>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</si>
  <si>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</si>
  <si>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</si>
  <si>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</si>
  <si>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</si>
  <si>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</si>
  <si>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</si>
  <si>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</si>
  <si>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</si>
  <si>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</si>
  <si>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</si>
  <si>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</si>
  <si>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</si>
  <si>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</si>
  <si>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</si>
  <si>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</si>
  <si>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</si>
  <si>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</si>
  <si>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</si>
  <si>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</si>
  <si>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</si>
  <si>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</si>
  <si>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</si>
  <si>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</si>
  <si>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</si>
  <si>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</si>
  <si>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</si>
  <si>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</si>
  <si>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</si>
  <si>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</si>
  <si>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</si>
  <si>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</si>
  <si>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</si>
  <si>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</si>
  <si>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</si>
  <si>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</si>
  <si>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</si>
  <si>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</si>
  <si>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</si>
  <si>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</si>
  <si>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</si>
  <si>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</si>
  <si>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</si>
  <si>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</si>
  <si>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</si>
  <si>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</si>
  <si>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</si>
  <si>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</si>
  <si>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</si>
  <si>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</si>
  <si>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</si>
  <si>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</si>
  <si>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</si>
  <si>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</si>
  <si>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</si>
  <si>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</si>
  <si>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</si>
  <si>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</si>
  <si>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</si>
  <si>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</si>
  <si>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</si>
  <si>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</si>
  <si>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</si>
  <si>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</si>
  <si>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</si>
  <si>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</si>
  <si>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</si>
  <si>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</si>
  <si>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</si>
  <si>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</si>
  <si>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</si>
  <si>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</si>
  <si>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</si>
  <si>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</si>
  <si>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</si>
  <si>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</si>
  <si>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</si>
  <si>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</si>
  <si>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</si>
  <si>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</si>
  <si>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</si>
  <si>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</si>
  <si>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</si>
  <si>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</si>
  <si>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</si>
  <si>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</si>
  <si>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</si>
  <si>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</si>
  <si>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</si>
  <si>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</si>
  <si>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</si>
  <si>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</si>
  <si>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</si>
  <si>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</si>
  <si>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</si>
  <si>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</si>
  <si>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</si>
  <si>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</si>
  <si>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</si>
  <si>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LOTE 5 - EXAMES ENDOSCÓPICOS</t>
  </si>
  <si>
    <t>Médico Endoscopia/Colonoscopia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</si>
</sst>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79</v>
      </c>
      <c r="B9" s="697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7" t="s">
        <v>80</v>
      </c>
      <c r="B10" s="697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7" t="s">
        <v>81</v>
      </c>
      <c r="B11" s="697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7" t="s">
        <v>82</v>
      </c>
      <c r="B12" s="697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7" t="s">
        <v>82</v>
      </c>
      <c r="B13" s="697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7" t="s">
        <v>83</v>
      </c>
      <c r="B14" s="697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7" t="s">
        <v>84</v>
      </c>
      <c r="B15" s="697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7" t="s">
        <v>85</v>
      </c>
      <c r="B16" s="697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6" t="s">
        <v>72</v>
      </c>
      <c r="B17" s="696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7" t="s">
        <v>39</v>
      </c>
      <c r="B19" s="697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7" t="s">
        <v>40</v>
      </c>
      <c r="B20" s="697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7" t="s">
        <v>41</v>
      </c>
      <c r="B21" s="697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7" t="s">
        <v>45</v>
      </c>
      <c r="B22" s="697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7" t="s">
        <v>46</v>
      </c>
      <c r="B23" s="697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7" t="s">
        <v>47</v>
      </c>
      <c r="B24" s="697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6" t="s">
        <v>74</v>
      </c>
      <c r="B25" s="696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6" t="s">
        <v>52</v>
      </c>
      <c r="B31" s="696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3" t="s">
        <v>7</v>
      </c>
      <c r="B33" s="693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2"/>
      <c r="B34" s="692"/>
      <c r="C34" s="49"/>
      <c r="D34" s="50"/>
      <c r="E34" s="51"/>
      <c r="F34" s="51"/>
      <c r="G34" s="36"/>
    </row>
    <row r="35" spans="1:11" ht="14.1" customHeight="1" x14ac:dyDescent="0.25">
      <c r="A35" s="693" t="s">
        <v>8</v>
      </c>
      <c r="B35" s="693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1" t="s">
        <v>24</v>
      </c>
      <c r="B54" s="691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1" t="s">
        <v>26</v>
      </c>
      <c r="B55" s="691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1" t="s">
        <v>27</v>
      </c>
      <c r="B56" s="691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8" t="s">
        <v>28</v>
      </c>
      <c r="B2" s="69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7" t="s">
        <v>34</v>
      </c>
      <c r="B4" s="697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7" t="s">
        <v>35</v>
      </c>
      <c r="B5" s="697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7" t="s">
        <v>36</v>
      </c>
      <c r="B6" s="697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6" t="s">
        <v>37</v>
      </c>
      <c r="B7" s="696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7" t="s">
        <v>88</v>
      </c>
      <c r="B9" s="697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7" t="s">
        <v>89</v>
      </c>
      <c r="B10" s="697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7" t="s">
        <v>90</v>
      </c>
      <c r="B11" s="697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7" t="s">
        <v>91</v>
      </c>
      <c r="B12" s="697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6" t="s">
        <v>72</v>
      </c>
      <c r="B13" s="696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7" t="s">
        <v>92</v>
      </c>
      <c r="B15" s="697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7" t="s">
        <v>93</v>
      </c>
      <c r="B16" s="697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7" t="s">
        <v>94</v>
      </c>
      <c r="B17" s="697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7" t="s">
        <v>45</v>
      </c>
      <c r="B18" s="697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7" t="s">
        <v>46</v>
      </c>
      <c r="B19" s="697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7" t="s">
        <v>47</v>
      </c>
      <c r="B20" s="697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6" t="s">
        <v>74</v>
      </c>
      <c r="B21" s="696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6" t="s">
        <v>52</v>
      </c>
      <c r="B27" s="696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3" t="s">
        <v>7</v>
      </c>
      <c r="B29" s="693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2"/>
      <c r="B30" s="692"/>
      <c r="C30" s="50"/>
      <c r="D30" s="51"/>
      <c r="E30" s="51"/>
    </row>
    <row r="31" spans="1:10" ht="14.1" customHeight="1" x14ac:dyDescent="0.25">
      <c r="A31" s="693" t="s">
        <v>8</v>
      </c>
      <c r="B31" s="693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1" t="s">
        <v>24</v>
      </c>
      <c r="B50" s="691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1" t="s">
        <v>26</v>
      </c>
      <c r="B51" s="691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1" t="s">
        <v>27</v>
      </c>
      <c r="B52" s="691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8" t="s">
        <v>1</v>
      </c>
      <c r="B2" s="69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3" t="s">
        <v>7</v>
      </c>
      <c r="B3" s="693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2"/>
      <c r="B4" s="692"/>
      <c r="C4" s="51"/>
      <c r="D4" s="51"/>
      <c r="E4" s="51"/>
      <c r="F4" s="51"/>
    </row>
    <row r="5" spans="1:11" ht="9" customHeight="1" x14ac:dyDescent="0.25">
      <c r="A5" s="693" t="s">
        <v>8</v>
      </c>
      <c r="B5" s="693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1" t="s">
        <v>24</v>
      </c>
      <c r="B24" s="691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1" t="s">
        <v>26</v>
      </c>
      <c r="B25" s="691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1" t="s">
        <v>27</v>
      </c>
      <c r="B26" s="691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135</v>
      </c>
      <c r="B9" s="697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7" t="s">
        <v>136</v>
      </c>
      <c r="B10" s="697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7" t="s">
        <v>137</v>
      </c>
      <c r="B11" s="697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7" t="s">
        <v>138</v>
      </c>
      <c r="B12" s="697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7" t="s">
        <v>140</v>
      </c>
      <c r="B16" s="697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7" t="s">
        <v>141</v>
      </c>
      <c r="B17" s="697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7" t="s">
        <v>139</v>
      </c>
      <c r="B18" s="697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1" t="s">
        <v>24</v>
      </c>
      <c r="B51" s="691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1" t="s">
        <v>27</v>
      </c>
      <c r="B53" s="691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activeCell="E24" sqref="E24:F24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27" t="s">
        <v>279</v>
      </c>
      <c r="B1" s="728"/>
      <c r="C1" s="728"/>
      <c r="D1" s="728"/>
      <c r="E1" s="728"/>
      <c r="F1" s="728"/>
      <c r="G1" s="728"/>
      <c r="H1" s="728"/>
      <c r="I1" s="728"/>
      <c r="J1" s="729"/>
    </row>
    <row r="2" spans="1:10" ht="12.75" x14ac:dyDescent="0.2">
      <c r="A2" s="764" t="s">
        <v>255</v>
      </c>
      <c r="B2" s="765"/>
      <c r="C2" s="765"/>
      <c r="D2" s="765"/>
      <c r="E2" s="765"/>
      <c r="F2" s="765"/>
      <c r="G2" s="765"/>
      <c r="H2" s="765"/>
      <c r="I2" s="765"/>
      <c r="J2" s="766"/>
    </row>
    <row r="3" spans="1:10" ht="15" customHeight="1" x14ac:dyDescent="0.2">
      <c r="A3" s="748" t="s">
        <v>28</v>
      </c>
      <c r="B3" s="749"/>
      <c r="C3" s="749"/>
      <c r="D3" s="749"/>
      <c r="E3" s="757" t="s">
        <v>29</v>
      </c>
      <c r="F3" s="761"/>
      <c r="G3" s="755" t="s">
        <v>263</v>
      </c>
      <c r="H3" s="756"/>
      <c r="I3" s="757" t="s">
        <v>264</v>
      </c>
      <c r="J3" s="758"/>
    </row>
    <row r="4" spans="1:10" ht="15" customHeight="1" x14ac:dyDescent="0.2">
      <c r="A4" s="748" t="s">
        <v>280</v>
      </c>
      <c r="B4" s="749"/>
      <c r="C4" s="749"/>
      <c r="D4" s="749"/>
      <c r="E4" s="713">
        <v>77</v>
      </c>
      <c r="F4" s="714"/>
      <c r="G4" s="674">
        <f>ROUND(H4,2)</f>
        <v>0</v>
      </c>
      <c r="H4" s="673">
        <v>0</v>
      </c>
      <c r="I4" s="753">
        <f>E4*G4</f>
        <v>0</v>
      </c>
      <c r="J4" s="754"/>
    </row>
    <row r="5" spans="1:10" ht="15" hidden="1" customHeight="1" x14ac:dyDescent="0.2">
      <c r="A5" s="748"/>
      <c r="B5" s="749"/>
      <c r="C5" s="749"/>
      <c r="D5" s="749"/>
      <c r="E5" s="713"/>
      <c r="F5" s="714"/>
      <c r="G5" s="674">
        <f t="shared" ref="G5:G23" si="0">ROUND(H5,2)</f>
        <v>0</v>
      </c>
      <c r="H5" s="673">
        <v>0</v>
      </c>
      <c r="I5" s="753">
        <f>E5*G5</f>
        <v>0</v>
      </c>
      <c r="J5" s="754"/>
    </row>
    <row r="6" spans="1:10" ht="15" hidden="1" customHeight="1" x14ac:dyDescent="0.2">
      <c r="A6" s="748"/>
      <c r="B6" s="749"/>
      <c r="C6" s="749"/>
      <c r="D6" s="749"/>
      <c r="E6" s="713"/>
      <c r="F6" s="714"/>
      <c r="G6" s="674">
        <f t="shared" si="0"/>
        <v>0</v>
      </c>
      <c r="H6" s="673">
        <v>0</v>
      </c>
      <c r="I6" s="753">
        <f>E6*G6</f>
        <v>0</v>
      </c>
      <c r="J6" s="754"/>
    </row>
    <row r="7" spans="1:10" ht="15" hidden="1" customHeight="1" x14ac:dyDescent="0.2">
      <c r="A7" s="748"/>
      <c r="B7" s="749"/>
      <c r="C7" s="749"/>
      <c r="D7" s="749"/>
      <c r="E7" s="713"/>
      <c r="F7" s="714"/>
      <c r="G7" s="674">
        <f t="shared" si="0"/>
        <v>0</v>
      </c>
      <c r="H7" s="673">
        <v>0</v>
      </c>
      <c r="I7" s="753">
        <f t="shared" ref="I7:I20" si="1">E7*G7</f>
        <v>0</v>
      </c>
      <c r="J7" s="754"/>
    </row>
    <row r="8" spans="1:10" ht="15" hidden="1" customHeight="1" x14ac:dyDescent="0.2">
      <c r="A8" s="748"/>
      <c r="B8" s="749"/>
      <c r="C8" s="749"/>
      <c r="D8" s="749"/>
      <c r="E8" s="713"/>
      <c r="F8" s="714"/>
      <c r="G8" s="674">
        <f t="shared" si="0"/>
        <v>0</v>
      </c>
      <c r="H8" s="673">
        <v>0</v>
      </c>
      <c r="I8" s="753">
        <f t="shared" si="1"/>
        <v>0</v>
      </c>
      <c r="J8" s="754"/>
    </row>
    <row r="9" spans="1:10" ht="15" hidden="1" customHeight="1" x14ac:dyDescent="0.2">
      <c r="A9" s="748"/>
      <c r="B9" s="749"/>
      <c r="C9" s="749"/>
      <c r="D9" s="749"/>
      <c r="E9" s="713"/>
      <c r="F9" s="714"/>
      <c r="G9" s="674">
        <f t="shared" si="0"/>
        <v>0</v>
      </c>
      <c r="H9" s="673">
        <v>0</v>
      </c>
      <c r="I9" s="753">
        <f t="shared" si="1"/>
        <v>0</v>
      </c>
      <c r="J9" s="754"/>
    </row>
    <row r="10" spans="1:10" ht="15" hidden="1" customHeight="1" x14ac:dyDescent="0.2">
      <c r="A10" s="750"/>
      <c r="B10" s="751"/>
      <c r="C10" s="751"/>
      <c r="D10" s="752"/>
      <c r="E10" s="713"/>
      <c r="F10" s="714"/>
      <c r="G10" s="674">
        <f t="shared" si="0"/>
        <v>0</v>
      </c>
      <c r="H10" s="673">
        <v>0</v>
      </c>
      <c r="I10" s="753">
        <f t="shared" si="1"/>
        <v>0</v>
      </c>
      <c r="J10" s="754"/>
    </row>
    <row r="11" spans="1:10" ht="15" hidden="1" customHeight="1" x14ac:dyDescent="0.2">
      <c r="A11" s="750"/>
      <c r="B11" s="751"/>
      <c r="C11" s="751"/>
      <c r="D11" s="752"/>
      <c r="E11" s="713"/>
      <c r="F11" s="714"/>
      <c r="G11" s="674">
        <f t="shared" si="0"/>
        <v>0</v>
      </c>
      <c r="H11" s="673">
        <v>0</v>
      </c>
      <c r="I11" s="753">
        <f t="shared" si="1"/>
        <v>0</v>
      </c>
      <c r="J11" s="754"/>
    </row>
    <row r="12" spans="1:10" ht="15" hidden="1" customHeight="1" x14ac:dyDescent="0.2">
      <c r="A12" s="750"/>
      <c r="B12" s="751"/>
      <c r="C12" s="751"/>
      <c r="D12" s="752"/>
      <c r="E12" s="713"/>
      <c r="F12" s="714"/>
      <c r="G12" s="674">
        <f t="shared" si="0"/>
        <v>0</v>
      </c>
      <c r="H12" s="673">
        <v>0</v>
      </c>
      <c r="I12" s="753">
        <f t="shared" si="1"/>
        <v>0</v>
      </c>
      <c r="J12" s="754"/>
    </row>
    <row r="13" spans="1:10" ht="15" hidden="1" customHeight="1" x14ac:dyDescent="0.2">
      <c r="A13" s="750"/>
      <c r="B13" s="751"/>
      <c r="C13" s="751"/>
      <c r="D13" s="752"/>
      <c r="E13" s="713"/>
      <c r="F13" s="714"/>
      <c r="G13" s="674">
        <f t="shared" si="0"/>
        <v>0</v>
      </c>
      <c r="H13" s="673">
        <v>0</v>
      </c>
      <c r="I13" s="753">
        <f t="shared" si="1"/>
        <v>0</v>
      </c>
      <c r="J13" s="754"/>
    </row>
    <row r="14" spans="1:10" ht="15" hidden="1" customHeight="1" x14ac:dyDescent="0.2">
      <c r="A14" s="750"/>
      <c r="B14" s="751"/>
      <c r="C14" s="751"/>
      <c r="D14" s="752"/>
      <c r="E14" s="713"/>
      <c r="F14" s="714"/>
      <c r="G14" s="674">
        <f t="shared" si="0"/>
        <v>0</v>
      </c>
      <c r="H14" s="673">
        <v>0</v>
      </c>
      <c r="I14" s="753">
        <f t="shared" si="1"/>
        <v>0</v>
      </c>
      <c r="J14" s="754"/>
    </row>
    <row r="15" spans="1:10" ht="15" hidden="1" customHeight="1" x14ac:dyDescent="0.2">
      <c r="A15" s="750"/>
      <c r="B15" s="751"/>
      <c r="C15" s="751"/>
      <c r="D15" s="752"/>
      <c r="E15" s="713"/>
      <c r="F15" s="714"/>
      <c r="G15" s="674">
        <f t="shared" si="0"/>
        <v>0</v>
      </c>
      <c r="H15" s="673">
        <v>0</v>
      </c>
      <c r="I15" s="753">
        <f t="shared" si="1"/>
        <v>0</v>
      </c>
      <c r="J15" s="754"/>
    </row>
    <row r="16" spans="1:10" ht="15" hidden="1" customHeight="1" x14ac:dyDescent="0.2">
      <c r="A16" s="748"/>
      <c r="B16" s="749"/>
      <c r="C16" s="749"/>
      <c r="D16" s="749"/>
      <c r="E16" s="713"/>
      <c r="F16" s="714"/>
      <c r="G16" s="674">
        <f t="shared" si="0"/>
        <v>0</v>
      </c>
      <c r="H16" s="673">
        <v>0</v>
      </c>
      <c r="I16" s="753">
        <f t="shared" si="1"/>
        <v>0</v>
      </c>
      <c r="J16" s="754"/>
    </row>
    <row r="17" spans="1:10" ht="15" hidden="1" customHeight="1" x14ac:dyDescent="0.2">
      <c r="A17" s="748"/>
      <c r="B17" s="749"/>
      <c r="C17" s="749"/>
      <c r="D17" s="749"/>
      <c r="E17" s="713"/>
      <c r="F17" s="714"/>
      <c r="G17" s="674">
        <f t="shared" si="0"/>
        <v>0</v>
      </c>
      <c r="H17" s="673">
        <v>0</v>
      </c>
      <c r="I17" s="753">
        <f t="shared" si="1"/>
        <v>0</v>
      </c>
      <c r="J17" s="754"/>
    </row>
    <row r="18" spans="1:10" ht="15" hidden="1" customHeight="1" x14ac:dyDescent="0.2">
      <c r="A18" s="748"/>
      <c r="B18" s="749"/>
      <c r="C18" s="749"/>
      <c r="D18" s="749"/>
      <c r="E18" s="713"/>
      <c r="F18" s="714"/>
      <c r="G18" s="674">
        <f t="shared" si="0"/>
        <v>0</v>
      </c>
      <c r="H18" s="673">
        <v>0</v>
      </c>
      <c r="I18" s="753">
        <f t="shared" si="1"/>
        <v>0</v>
      </c>
      <c r="J18" s="754"/>
    </row>
    <row r="19" spans="1:10" ht="15" hidden="1" customHeight="1" x14ac:dyDescent="0.2">
      <c r="A19" s="748"/>
      <c r="B19" s="749"/>
      <c r="C19" s="749"/>
      <c r="D19" s="749"/>
      <c r="E19" s="713"/>
      <c r="F19" s="714"/>
      <c r="G19" s="674">
        <f t="shared" si="0"/>
        <v>0</v>
      </c>
      <c r="H19" s="673">
        <v>0</v>
      </c>
      <c r="I19" s="753">
        <f t="shared" si="1"/>
        <v>0</v>
      </c>
      <c r="J19" s="754"/>
    </row>
    <row r="20" spans="1:10" ht="15" hidden="1" customHeight="1" x14ac:dyDescent="0.2">
      <c r="A20" s="748"/>
      <c r="B20" s="749"/>
      <c r="C20" s="749"/>
      <c r="D20" s="749"/>
      <c r="E20" s="713"/>
      <c r="F20" s="714"/>
      <c r="G20" s="674">
        <f t="shared" si="0"/>
        <v>0</v>
      </c>
      <c r="H20" s="673">
        <v>0</v>
      </c>
      <c r="I20" s="753">
        <f t="shared" si="1"/>
        <v>0</v>
      </c>
      <c r="J20" s="754"/>
    </row>
    <row r="21" spans="1:10" ht="15" hidden="1" customHeight="1" x14ac:dyDescent="0.2">
      <c r="A21" s="748"/>
      <c r="B21" s="749"/>
      <c r="C21" s="749"/>
      <c r="D21" s="749"/>
      <c r="E21" s="713"/>
      <c r="F21" s="714"/>
      <c r="G21" s="674">
        <f t="shared" si="0"/>
        <v>0</v>
      </c>
      <c r="H21" s="673">
        <v>0</v>
      </c>
      <c r="I21" s="753">
        <f>E21*G21</f>
        <v>0</v>
      </c>
      <c r="J21" s="754"/>
    </row>
    <row r="22" spans="1:10" ht="15" hidden="1" customHeight="1" x14ac:dyDescent="0.2">
      <c r="A22" s="748"/>
      <c r="B22" s="749"/>
      <c r="C22" s="749"/>
      <c r="D22" s="749"/>
      <c r="E22" s="713"/>
      <c r="F22" s="714"/>
      <c r="G22" s="674">
        <f t="shared" si="0"/>
        <v>0</v>
      </c>
      <c r="H22" s="673">
        <v>0</v>
      </c>
      <c r="I22" s="753">
        <f>E22*G22</f>
        <v>0</v>
      </c>
      <c r="J22" s="754"/>
    </row>
    <row r="23" spans="1:10" ht="15" hidden="1" customHeight="1" x14ac:dyDescent="0.2">
      <c r="A23" s="748"/>
      <c r="B23" s="749"/>
      <c r="C23" s="749"/>
      <c r="D23" s="749"/>
      <c r="E23" s="713"/>
      <c r="F23" s="714"/>
      <c r="G23" s="674">
        <f t="shared" si="0"/>
        <v>0</v>
      </c>
      <c r="H23" s="673">
        <v>0</v>
      </c>
      <c r="I23" s="753">
        <f>E23*G23</f>
        <v>0</v>
      </c>
      <c r="J23" s="754"/>
    </row>
    <row r="24" spans="1:10" ht="15" customHeight="1" x14ac:dyDescent="0.2">
      <c r="A24" s="759" t="s">
        <v>256</v>
      </c>
      <c r="B24" s="760"/>
      <c r="C24" s="760"/>
      <c r="D24" s="760"/>
      <c r="E24" s="762">
        <f>SUM(E4:F17)</f>
        <v>77</v>
      </c>
      <c r="F24" s="763"/>
      <c r="G24" s="675"/>
      <c r="H24" s="725" t="s">
        <v>275</v>
      </c>
      <c r="I24" s="767">
        <f>SUM(I4:J22)</f>
        <v>0</v>
      </c>
      <c r="J24" s="768"/>
    </row>
    <row r="25" spans="1:10" ht="15" customHeight="1" thickBot="1" x14ac:dyDescent="0.25">
      <c r="A25" s="734" t="s">
        <v>277</v>
      </c>
      <c r="B25" s="735"/>
      <c r="C25" s="735"/>
      <c r="D25" s="735"/>
      <c r="E25" s="736">
        <f>E24*12</f>
        <v>924</v>
      </c>
      <c r="F25" s="737"/>
      <c r="G25" s="675"/>
      <c r="H25" s="726"/>
      <c r="I25" s="730">
        <f>I24*12</f>
        <v>0</v>
      </c>
      <c r="J25" s="731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40" t="s">
        <v>265</v>
      </c>
      <c r="B27" s="741"/>
      <c r="C27" s="738" t="s">
        <v>262</v>
      </c>
      <c r="D27" s="739"/>
      <c r="F27" s="744" t="s">
        <v>266</v>
      </c>
      <c r="G27" s="625" t="s">
        <v>261</v>
      </c>
      <c r="H27" s="746" t="s">
        <v>254</v>
      </c>
      <c r="I27" s="732"/>
      <c r="J27" s="733"/>
    </row>
    <row r="28" spans="1:10" ht="12.75" x14ac:dyDescent="0.2">
      <c r="A28" s="742"/>
      <c r="B28" s="743"/>
      <c r="C28" s="670"/>
      <c r="D28" s="671" t="s">
        <v>275</v>
      </c>
      <c r="F28" s="745"/>
      <c r="G28" s="672" t="s">
        <v>275</v>
      </c>
      <c r="H28" s="747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09">
        <f>SUM(C29:C31)</f>
        <v>0</v>
      </c>
      <c r="D32" s="710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27" t="s">
        <v>267</v>
      </c>
      <c r="B35" s="728"/>
      <c r="C35" s="728"/>
      <c r="D35" s="728"/>
      <c r="E35" s="729"/>
      <c r="F35" s="727" t="s">
        <v>268</v>
      </c>
      <c r="G35" s="728"/>
      <c r="H35" s="728"/>
      <c r="I35" s="728"/>
      <c r="J35" s="729"/>
    </row>
    <row r="36" spans="1:10" ht="25.5" x14ac:dyDescent="0.2">
      <c r="A36" s="748" t="s">
        <v>28</v>
      </c>
      <c r="B36" s="749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3.5" thickBot="1" x14ac:dyDescent="0.25">
      <c r="A37" s="711" t="str">
        <f>A4</f>
        <v>Médico Endoscopia/Colonoscopia</v>
      </c>
      <c r="B37" s="712"/>
      <c r="C37" s="676">
        <f>E4</f>
        <v>77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hidden="1" x14ac:dyDescent="0.2">
      <c r="A38" s="711">
        <f t="shared" ref="A38:A56" si="3">A5</f>
        <v>0</v>
      </c>
      <c r="B38" s="712"/>
      <c r="C38" s="676">
        <f t="shared" ref="C38:C56" si="4">E5</f>
        <v>0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 t="str">
        <f t="shared" ref="G38:G56" si="8">IFERROR(($C$32*F38)/C38,"0")</f>
        <v>0</v>
      </c>
      <c r="H38" s="642" t="str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3.5" hidden="1" thickBot="1" x14ac:dyDescent="0.25">
      <c r="A39" s="711">
        <f t="shared" si="3"/>
        <v>0</v>
      </c>
      <c r="B39" s="712"/>
      <c r="C39" s="676">
        <f t="shared" si="4"/>
        <v>0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 t="str">
        <f t="shared" si="8"/>
        <v>0</v>
      </c>
      <c r="H39" s="642" t="str">
        <f t="shared" si="9"/>
        <v>0</v>
      </c>
      <c r="I39" s="643">
        <f t="shared" si="10"/>
        <v>0</v>
      </c>
      <c r="J39" s="678">
        <f t="shared" si="11"/>
        <v>0</v>
      </c>
    </row>
    <row r="40" spans="1:10" ht="13.5" hidden="1" thickBot="1" x14ac:dyDescent="0.25">
      <c r="A40" s="711">
        <f t="shared" si="3"/>
        <v>0</v>
      </c>
      <c r="B40" s="712"/>
      <c r="C40" s="676">
        <f t="shared" si="4"/>
        <v>0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 t="str">
        <f t="shared" si="8"/>
        <v>0</v>
      </c>
      <c r="H40" s="642" t="str">
        <f t="shared" si="9"/>
        <v>0</v>
      </c>
      <c r="I40" s="643">
        <f t="shared" si="10"/>
        <v>0</v>
      </c>
      <c r="J40" s="678">
        <f t="shared" si="11"/>
        <v>0</v>
      </c>
    </row>
    <row r="41" spans="1:10" ht="12.75" hidden="1" x14ac:dyDescent="0.2">
      <c r="A41" s="711">
        <f t="shared" si="3"/>
        <v>0</v>
      </c>
      <c r="B41" s="712"/>
      <c r="C41" s="676">
        <f t="shared" si="4"/>
        <v>0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 t="str">
        <f t="shared" si="8"/>
        <v>0</v>
      </c>
      <c r="H41" s="642" t="str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hidden="1" x14ac:dyDescent="0.2">
      <c r="A42" s="711">
        <f t="shared" si="3"/>
        <v>0</v>
      </c>
      <c r="B42" s="712"/>
      <c r="C42" s="676">
        <f t="shared" si="4"/>
        <v>0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 t="str">
        <f t="shared" si="8"/>
        <v>0</v>
      </c>
      <c r="H42" s="642" t="str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hidden="1" x14ac:dyDescent="0.2">
      <c r="A43" s="711">
        <f t="shared" si="3"/>
        <v>0</v>
      </c>
      <c r="B43" s="712"/>
      <c r="C43" s="676">
        <f t="shared" si="4"/>
        <v>0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 t="str">
        <f t="shared" si="8"/>
        <v>0</v>
      </c>
      <c r="H43" s="642" t="str">
        <f t="shared" si="9"/>
        <v>0</v>
      </c>
      <c r="I43" s="643">
        <f t="shared" si="10"/>
        <v>0</v>
      </c>
      <c r="J43" s="678">
        <f t="shared" si="11"/>
        <v>0</v>
      </c>
    </row>
    <row r="44" spans="1:10" ht="13.5" hidden="1" thickBot="1" x14ac:dyDescent="0.25">
      <c r="A44" s="711">
        <f t="shared" si="3"/>
        <v>0</v>
      </c>
      <c r="B44" s="712"/>
      <c r="C44" s="676">
        <f t="shared" si="4"/>
        <v>0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12.75" hidden="1" x14ac:dyDescent="0.2">
      <c r="A45" s="711">
        <f t="shared" si="3"/>
        <v>0</v>
      </c>
      <c r="B45" s="712"/>
      <c r="C45" s="676">
        <f t="shared" si="4"/>
        <v>0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hidden="1" x14ac:dyDescent="0.2">
      <c r="A46" s="711">
        <f t="shared" si="3"/>
        <v>0</v>
      </c>
      <c r="B46" s="712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11">
        <f t="shared" si="3"/>
        <v>0</v>
      </c>
      <c r="B47" s="712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11">
        <f t="shared" si="3"/>
        <v>0</v>
      </c>
      <c r="B48" s="712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24.75" hidden="1" customHeight="1" x14ac:dyDescent="0.2">
      <c r="A49" s="711">
        <f t="shared" si="3"/>
        <v>0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27.75" hidden="1" customHeight="1" x14ac:dyDescent="0.2">
      <c r="A51" s="771">
        <f t="shared" si="3"/>
        <v>0</v>
      </c>
      <c r="B51" s="772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69" t="s">
        <v>8</v>
      </c>
      <c r="B57" s="770"/>
      <c r="C57" s="644">
        <f t="shared" ref="C57" si="12">E24</f>
        <v>77</v>
      </c>
      <c r="D57" s="682"/>
      <c r="E57" s="645">
        <f>SUM(E37:E56)</f>
        <v>0</v>
      </c>
      <c r="F57" s="679" t="str">
        <f>IFERROR(J57/$J$57,"0")</f>
        <v>0</v>
      </c>
      <c r="G57" s="723"/>
      <c r="H57" s="724"/>
      <c r="I57" s="724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15" t="s">
        <v>276</v>
      </c>
      <c r="D59" s="716"/>
      <c r="E59" s="716"/>
      <c r="F59" s="719">
        <f>(C32+H32+E57)-J57</f>
        <v>0</v>
      </c>
      <c r="G59" s="719"/>
      <c r="H59" s="720"/>
      <c r="I59" s="650"/>
      <c r="J59" s="650"/>
    </row>
    <row r="60" spans="1:10" ht="15.75" customHeight="1" x14ac:dyDescent="0.2">
      <c r="C60" s="715" t="s">
        <v>269</v>
      </c>
      <c r="D60" s="716"/>
      <c r="E60" s="716"/>
      <c r="F60" s="719">
        <f>C32+H32+E57</f>
        <v>0</v>
      </c>
      <c r="G60" s="719"/>
      <c r="H60" s="720"/>
      <c r="I60" s="663"/>
      <c r="J60" s="628"/>
    </row>
    <row r="61" spans="1:10" ht="15" customHeight="1" thickBot="1" x14ac:dyDescent="0.25">
      <c r="C61" s="717" t="s">
        <v>278</v>
      </c>
      <c r="D61" s="718"/>
      <c r="E61" s="718"/>
      <c r="F61" s="721">
        <f>F60*12</f>
        <v>0</v>
      </c>
      <c r="G61" s="721"/>
      <c r="H61" s="722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2" t="s">
        <v>241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4" s="365" customFormat="1" ht="45" customHeight="1" x14ac:dyDescent="0.25">
      <c r="A2" s="793" t="s">
        <v>196</v>
      </c>
      <c r="B2" s="794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0" t="s">
        <v>34</v>
      </c>
      <c r="B4" s="781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0" t="s">
        <v>35</v>
      </c>
      <c r="B5" s="781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0" t="s">
        <v>36</v>
      </c>
      <c r="B6" s="781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0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0" t="s">
        <v>210</v>
      </c>
      <c r="B9" s="78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0" t="s">
        <v>211</v>
      </c>
      <c r="B10" s="781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0" t="s">
        <v>212</v>
      </c>
      <c r="B11" s="781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2" t="s">
        <v>191</v>
      </c>
      <c r="B15" s="78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2" t="s">
        <v>192</v>
      </c>
      <c r="B16" s="78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2" t="s">
        <v>193</v>
      </c>
      <c r="B17" s="78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4" t="s">
        <v>8</v>
      </c>
      <c r="B18" s="78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0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6"/>
      <c r="B26" s="78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6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8" t="s">
        <v>58</v>
      </c>
      <c r="B41" s="78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3" t="s">
        <v>59</v>
      </c>
      <c r="B42" s="774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3" t="s">
        <v>60</v>
      </c>
      <c r="B44" s="774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5" t="s">
        <v>24</v>
      </c>
      <c r="B45" s="77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5" t="s">
        <v>26</v>
      </c>
      <c r="B46" s="77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7" t="s">
        <v>27</v>
      </c>
      <c r="B47" s="77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9"/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2" t="s">
        <v>209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5" s="365" customFormat="1" ht="41.25" customHeight="1" x14ac:dyDescent="0.25">
      <c r="A2" s="795" t="s">
        <v>28</v>
      </c>
      <c r="B2" s="795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7"/>
      <c r="B26" s="78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7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6" t="s">
        <v>24</v>
      </c>
      <c r="B47" s="77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6" t="s">
        <v>26</v>
      </c>
      <c r="B48" s="77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6" t="s">
        <v>27</v>
      </c>
      <c r="B49" s="77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9"/>
      <c r="B50" s="779"/>
      <c r="C50" s="779"/>
      <c r="D50" s="779"/>
      <c r="E50" s="779"/>
      <c r="F50" s="779"/>
      <c r="G50" s="779"/>
      <c r="H50" s="779"/>
      <c r="I50" s="779"/>
      <c r="J50" s="779"/>
      <c r="K50" s="779"/>
      <c r="L50" s="779"/>
      <c r="M50" s="77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1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1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1"/>
      <c r="B12" s="781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7" t="s">
        <v>8</v>
      </c>
      <c r="B14" s="78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1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7"/>
      <c r="B22" s="78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7" t="s">
        <v>8</v>
      </c>
      <c r="B23" s="78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2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6" t="s">
        <v>24</v>
      </c>
      <c r="B43" s="77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6" t="s">
        <v>26</v>
      </c>
      <c r="B44" s="77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6" t="s">
        <v>27</v>
      </c>
      <c r="B45" s="77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8" t="s">
        <v>28</v>
      </c>
      <c r="B2" s="69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7" t="s">
        <v>34</v>
      </c>
      <c r="B4" s="697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7" t="s">
        <v>35</v>
      </c>
      <c r="B5" s="697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7" t="s">
        <v>159</v>
      </c>
      <c r="B6" s="697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7"/>
      <c r="B11" s="697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7"/>
      <c r="B12" s="697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3" t="s">
        <v>8</v>
      </c>
      <c r="B14" s="693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6" t="s">
        <v>52</v>
      </c>
      <c r="B20" s="696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2"/>
      <c r="B22" s="692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3" t="s">
        <v>8</v>
      </c>
      <c r="B23" s="693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1" t="s">
        <v>24</v>
      </c>
      <c r="B42" s="691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1" t="s">
        <v>26</v>
      </c>
      <c r="B43" s="691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1" t="s">
        <v>27</v>
      </c>
      <c r="B44" s="691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5" t="s">
        <v>204</v>
      </c>
      <c r="B1" s="805"/>
      <c r="C1" s="805"/>
      <c r="D1" s="805"/>
      <c r="E1" s="805"/>
      <c r="F1" s="805"/>
      <c r="G1" s="390"/>
      <c r="H1" s="390"/>
    </row>
    <row r="2" spans="1:16" s="196" customFormat="1" ht="51" customHeight="1" x14ac:dyDescent="0.25">
      <c r="A2" s="806" t="s">
        <v>196</v>
      </c>
      <c r="B2" s="807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0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0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0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0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0"/>
      <c r="B12" s="781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6" t="s">
        <v>8</v>
      </c>
      <c r="B14" s="78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0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6"/>
      <c r="B22" s="78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6" t="s">
        <v>8</v>
      </c>
      <c r="B23" s="78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2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4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4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5" t="s">
        <v>24</v>
      </c>
      <c r="B43" s="77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5" t="s">
        <v>26</v>
      </c>
      <c r="B44" s="77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7" t="s">
        <v>27</v>
      </c>
      <c r="B45" s="77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8" t="s">
        <v>182</v>
      </c>
      <c r="B10" s="809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8" t="s">
        <v>183</v>
      </c>
      <c r="B11" s="809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8" t="s">
        <v>184</v>
      </c>
      <c r="B12" s="809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8" t="s">
        <v>185</v>
      </c>
      <c r="B13" s="809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8" t="s">
        <v>186</v>
      </c>
      <c r="B14" s="809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8" t="s">
        <v>187</v>
      </c>
      <c r="B15" s="809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8" t="s">
        <v>188</v>
      </c>
      <c r="B16" s="809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8" t="s">
        <v>189</v>
      </c>
      <c r="B17" s="809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2" t="s">
        <v>58</v>
      </c>
      <c r="B44" s="802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8" t="s">
        <v>182</v>
      </c>
      <c r="B10" s="809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8" t="s">
        <v>183</v>
      </c>
      <c r="B11" s="809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8" t="s">
        <v>184</v>
      </c>
      <c r="B12" s="809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8" t="s">
        <v>185</v>
      </c>
      <c r="B13" s="809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8" t="s">
        <v>186</v>
      </c>
      <c r="B14" s="809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8" t="s">
        <v>187</v>
      </c>
      <c r="B15" s="809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8" t="s">
        <v>188</v>
      </c>
      <c r="B16" s="809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8" t="s">
        <v>189</v>
      </c>
      <c r="B17" s="809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2" t="s">
        <v>58</v>
      </c>
      <c r="B44" s="802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0" t="s">
        <v>206</v>
      </c>
      <c r="B1" s="820"/>
      <c r="C1" s="820"/>
      <c r="D1" s="820"/>
      <c r="E1" s="820"/>
      <c r="F1" s="820"/>
      <c r="G1" s="410"/>
      <c r="H1" s="410"/>
      <c r="I1" s="410"/>
      <c r="J1" s="410"/>
    </row>
    <row r="2" spans="1:13" s="414" customFormat="1" ht="7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7">
        <v>7</v>
      </c>
      <c r="B15" s="817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7">
        <v>8</v>
      </c>
      <c r="B16" s="817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7">
        <v>9</v>
      </c>
      <c r="B17" s="817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8" t="s">
        <v>8</v>
      </c>
      <c r="B18" s="81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7" t="s">
        <v>52</v>
      </c>
      <c r="B24" s="817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8"/>
      <c r="B26" s="81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8" t="s">
        <v>8</v>
      </c>
      <c r="B27" s="81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9" t="s">
        <v>58</v>
      </c>
      <c r="B43" s="819"/>
      <c r="C43" s="436"/>
      <c r="D43" s="436"/>
      <c r="E43" s="456">
        <f>F18+E34</f>
        <v>200024.15987088002</v>
      </c>
    </row>
    <row r="44" spans="1:13" hidden="1" x14ac:dyDescent="0.2">
      <c r="A44" s="814" t="s">
        <v>59</v>
      </c>
      <c r="B44" s="814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4" t="s">
        <v>60</v>
      </c>
      <c r="B46" s="814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5" t="s">
        <v>206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1">
        <v>7</v>
      </c>
      <c r="B15" s="781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1">
        <v>8</v>
      </c>
      <c r="B16" s="781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1">
        <v>9</v>
      </c>
      <c r="B17" s="781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7"/>
      <c r="B26" s="78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7" t="s">
        <v>8</v>
      </c>
      <c r="B27" s="78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2" t="s">
        <v>58</v>
      </c>
      <c r="B43" s="802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6" t="s">
        <v>24</v>
      </c>
      <c r="B47" s="77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6" t="s">
        <v>26</v>
      </c>
      <c r="B48" s="77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6" t="s">
        <v>27</v>
      </c>
      <c r="B49" s="77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5" t="s">
        <v>208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5" s="196" customFormat="1" ht="74.25" customHeight="1" x14ac:dyDescent="0.25">
      <c r="A2" s="823" t="s">
        <v>28</v>
      </c>
      <c r="B2" s="807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0" t="s">
        <v>34</v>
      </c>
      <c r="B4" s="781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0" t="s">
        <v>35</v>
      </c>
      <c r="B5" s="781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0" t="s">
        <v>36</v>
      </c>
      <c r="B6" s="781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4" t="s">
        <v>8</v>
      </c>
      <c r="B20" s="78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0" t="s">
        <v>52</v>
      </c>
      <c r="B26" s="781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6"/>
      <c r="B28" s="78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6" t="s">
        <v>8</v>
      </c>
      <c r="B29" s="78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3" t="s">
        <v>58</v>
      </c>
      <c r="B45" s="802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4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4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5" t="s">
        <v>24</v>
      </c>
      <c r="B49" s="77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5" t="s">
        <v>26</v>
      </c>
      <c r="B50" s="77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7" t="s">
        <v>27</v>
      </c>
      <c r="B51" s="77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6" t="s">
        <v>207</v>
      </c>
      <c r="B1" s="826"/>
      <c r="C1" s="826"/>
      <c r="D1" s="826"/>
      <c r="E1" s="826"/>
      <c r="F1" s="826"/>
      <c r="G1" s="475"/>
      <c r="H1" s="475"/>
      <c r="I1" s="475"/>
      <c r="J1" s="475"/>
    </row>
    <row r="2" spans="1:17" s="471" customFormat="1" ht="62.2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8" t="s">
        <v>8</v>
      </c>
      <c r="B20" s="81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7" t="s">
        <v>52</v>
      </c>
      <c r="B26" s="817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8"/>
      <c r="B28" s="818"/>
      <c r="G28" s="415"/>
      <c r="H28" s="415"/>
      <c r="I28" s="415"/>
      <c r="J28" s="415"/>
    </row>
    <row r="29" spans="1:17" hidden="1" x14ac:dyDescent="0.2">
      <c r="A29" s="818" t="s">
        <v>8</v>
      </c>
      <c r="B29" s="81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4" t="s">
        <v>58</v>
      </c>
      <c r="B45" s="814"/>
      <c r="E45" s="457">
        <f>F20+E36</f>
        <v>300357.34586937481</v>
      </c>
    </row>
    <row r="46" spans="1:19" hidden="1" x14ac:dyDescent="0.2">
      <c r="A46" s="814" t="s">
        <v>59</v>
      </c>
      <c r="B46" s="814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4" t="s">
        <v>60</v>
      </c>
      <c r="B48" s="814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0" t="s">
        <v>165</v>
      </c>
      <c r="B1" s="830"/>
      <c r="C1" s="830"/>
      <c r="D1" s="830"/>
      <c r="E1" s="830"/>
      <c r="F1" s="830"/>
    </row>
    <row r="2" spans="1:11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8" t="s">
        <v>169</v>
      </c>
      <c r="B5" s="829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1" t="s">
        <v>178</v>
      </c>
      <c r="I15" s="840" t="s">
        <v>177</v>
      </c>
      <c r="J15" s="840"/>
    </row>
    <row r="16" spans="1:13" ht="9" customHeight="1" x14ac:dyDescent="0.25">
      <c r="A16" s="264"/>
      <c r="B16" s="258"/>
      <c r="C16" s="257"/>
      <c r="D16" s="257"/>
      <c r="E16" s="244"/>
      <c r="F16" s="244"/>
      <c r="H16" s="841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44" t="s">
        <v>28</v>
      </c>
      <c r="B2" s="84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4" t="s">
        <v>166</v>
      </c>
      <c r="B4" s="84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46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7" t="s">
        <v>22</v>
      </c>
      <c r="B26" s="848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6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3" t="s">
        <v>148</v>
      </c>
      <c r="B30" s="693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2"/>
      <c r="B31" s="692"/>
      <c r="C31" s="49"/>
      <c r="D31" s="50"/>
      <c r="E31" s="51"/>
      <c r="F31" s="36"/>
      <c r="G31" s="36"/>
    </row>
    <row r="32" spans="1:11" ht="11.1" customHeight="1" x14ac:dyDescent="0.25">
      <c r="A32" s="693"/>
      <c r="B32" s="693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7" t="s">
        <v>39</v>
      </c>
      <c r="B9" s="697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7" t="s">
        <v>40</v>
      </c>
      <c r="B10" s="697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7" t="s">
        <v>41</v>
      </c>
      <c r="B11" s="697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7" t="s">
        <v>42</v>
      </c>
      <c r="B12" s="697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6" t="s">
        <v>43</v>
      </c>
      <c r="B14" s="696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6" t="s">
        <v>48</v>
      </c>
      <c r="B22" s="696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2"/>
      <c r="B31" s="692"/>
      <c r="C31" s="49"/>
      <c r="D31" s="50"/>
      <c r="E31" s="51"/>
      <c r="F31" s="36"/>
      <c r="G31" s="77"/>
    </row>
    <row r="32" spans="1:11" ht="14.1" customHeight="1" x14ac:dyDescent="0.25">
      <c r="A32" s="693" t="s">
        <v>8</v>
      </c>
      <c r="B32" s="693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1" t="s">
        <v>24</v>
      </c>
      <c r="B51" s="691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1" t="s">
        <v>27</v>
      </c>
      <c r="B53" s="691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3" t="s">
        <v>148</v>
      </c>
      <c r="B21" s="693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1" t="s">
        <v>26</v>
      </c>
      <c r="B43" s="691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1" t="s">
        <v>27</v>
      </c>
      <c r="B44" s="691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6" t="s">
        <v>48</v>
      </c>
      <c r="B13" s="696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hidden="1" customHeight="1" x14ac:dyDescent="0.25">
      <c r="A23" s="693" t="s">
        <v>8</v>
      </c>
      <c r="B23" s="693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1" t="s">
        <v>26</v>
      </c>
      <c r="B43" s="691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1" t="s">
        <v>27</v>
      </c>
      <c r="B44" s="691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8" t="s">
        <v>28</v>
      </c>
      <c r="B2" s="69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7" t="s">
        <v>39</v>
      </c>
      <c r="B4" s="697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7" t="s">
        <v>40</v>
      </c>
      <c r="B5" s="697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7" t="s">
        <v>41</v>
      </c>
      <c r="B6" s="697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7" t="s">
        <v>42</v>
      </c>
      <c r="B7" s="697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6" t="s">
        <v>43</v>
      </c>
      <c r="B8" s="696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7" t="s">
        <v>39</v>
      </c>
      <c r="B10" s="697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7" t="s">
        <v>40</v>
      </c>
      <c r="B11" s="697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7" t="s">
        <v>41</v>
      </c>
      <c r="B12" s="697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6" t="s">
        <v>48</v>
      </c>
      <c r="B13" s="696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6" t="s">
        <v>52</v>
      </c>
      <c r="B19" s="696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3" t="s">
        <v>148</v>
      </c>
      <c r="B21" s="693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2"/>
      <c r="B22" s="692"/>
      <c r="C22" s="49"/>
      <c r="D22" s="50"/>
      <c r="E22" s="51"/>
      <c r="F22" s="36"/>
      <c r="G22" s="77"/>
    </row>
    <row r="23" spans="1:11" ht="14.1" customHeight="1" x14ac:dyDescent="0.25">
      <c r="A23" s="693" t="s">
        <v>8</v>
      </c>
      <c r="B23" s="693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1" t="s">
        <v>24</v>
      </c>
      <c r="B42" s="691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1" t="s">
        <v>26</v>
      </c>
      <c r="B43" s="691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1" t="s">
        <v>27</v>
      </c>
      <c r="B44" s="691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7" t="s">
        <v>68</v>
      </c>
      <c r="B9" s="697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7" t="s">
        <v>69</v>
      </c>
      <c r="B10" s="697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7" t="s">
        <v>70</v>
      </c>
      <c r="B11" s="697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7" t="s">
        <v>71</v>
      </c>
      <c r="B12" s="697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7" t="s">
        <v>39</v>
      </c>
      <c r="B16" s="697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7" t="s">
        <v>40</v>
      </c>
      <c r="B17" s="697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7" t="s">
        <v>41</v>
      </c>
      <c r="B18" s="697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2"/>
      <c r="B31" s="692"/>
      <c r="C31" s="49"/>
      <c r="D31" s="50"/>
      <c r="E31" s="51"/>
      <c r="F31" s="51"/>
      <c r="G31" s="36"/>
    </row>
    <row r="32" spans="1:11" ht="14.1" customHeight="1" x14ac:dyDescent="0.25">
      <c r="A32" s="693" t="s">
        <v>8</v>
      </c>
      <c r="B32" s="693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1" t="s">
        <v>26</v>
      </c>
      <c r="B52" s="691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1" t="s">
        <v>27</v>
      </c>
      <c r="B53" s="691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8" t="s">
        <v>28</v>
      </c>
      <c r="B2" s="69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7" t="s">
        <v>34</v>
      </c>
      <c r="B4" s="697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7" t="s">
        <v>35</v>
      </c>
      <c r="B5" s="697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7" t="s">
        <v>36</v>
      </c>
      <c r="B6" s="697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6" t="s">
        <v>37</v>
      </c>
      <c r="B7" s="696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7" t="s">
        <v>68</v>
      </c>
      <c r="B9" s="697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7" t="s">
        <v>69</v>
      </c>
      <c r="B10" s="697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7" t="s">
        <v>70</v>
      </c>
      <c r="B11" s="697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7" t="s">
        <v>71</v>
      </c>
      <c r="B12" s="697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6" t="s">
        <v>72</v>
      </c>
      <c r="B14" s="696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7" t="s">
        <v>39</v>
      </c>
      <c r="B16" s="697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7" t="s">
        <v>40</v>
      </c>
      <c r="B17" s="697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7" t="s">
        <v>41</v>
      </c>
      <c r="B18" s="697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7" t="s">
        <v>45</v>
      </c>
      <c r="B19" s="697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7" t="s">
        <v>46</v>
      </c>
      <c r="B20" s="697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7" t="s">
        <v>47</v>
      </c>
      <c r="B21" s="697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6" t="s">
        <v>74</v>
      </c>
      <c r="B22" s="696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6" t="s">
        <v>52</v>
      </c>
      <c r="B28" s="696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3" t="s">
        <v>7</v>
      </c>
      <c r="B30" s="693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2"/>
      <c r="B31" s="692"/>
      <c r="C31" s="49"/>
      <c r="D31" s="50"/>
      <c r="E31" s="51"/>
      <c r="F31" s="51"/>
      <c r="G31" s="36"/>
    </row>
    <row r="32" spans="1:11" ht="11.1" customHeight="1" x14ac:dyDescent="0.25">
      <c r="A32" s="693" t="s">
        <v>8</v>
      </c>
      <c r="B32" s="693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1" t="s">
        <v>24</v>
      </c>
      <c r="B51" s="691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1" t="s">
        <v>26</v>
      </c>
      <c r="B52" s="691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1" t="s">
        <v>27</v>
      </c>
      <c r="B53" s="691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2024-03-12T14:56:18Z</dcterms:modified>
  <dc:language>pt-BR</dc:language>
</cp:coreProperties>
</file>